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2835" activeTab="0"/>
  </bookViews>
  <sheets>
    <sheet name="Munka1" sheetId="1" r:id="rId1"/>
    <sheet name="Munka2" sheetId="2" r:id="rId2"/>
    <sheet name="Munka3" sheetId="3" r:id="rId3"/>
  </sheets>
  <definedNames>
    <definedName name="GAZDA_nev">'Munka2'!$A$3:$A$97</definedName>
  </definedNames>
  <calcPr fullCalcOnLoad="1"/>
</workbook>
</file>

<file path=xl/sharedStrings.xml><?xml version="1.0" encoding="utf-8"?>
<sst xmlns="http://schemas.openxmlformats.org/spreadsheetml/2006/main" count="278" uniqueCount="256">
  <si>
    <t>II. CÉLKITŰZÉSEK</t>
  </si>
  <si>
    <t>D</t>
  </si>
  <si>
    <t>III. INTÉZKEDÉSEK (HPME)</t>
  </si>
  <si>
    <t>A1.</t>
  </si>
  <si>
    <t>C2</t>
  </si>
  <si>
    <t>közösségi célú</t>
  </si>
  <si>
    <t>vállalkozási alapú</t>
  </si>
  <si>
    <t>rendezvény</t>
  </si>
  <si>
    <t>képzés</t>
  </si>
  <si>
    <t>tervek és tanulmányok</t>
  </si>
  <si>
    <t>HPME sorszáma</t>
  </si>
  <si>
    <t>Célterület jogcím besorolása (HVS jogcím szerint, betűjellel)</t>
  </si>
  <si>
    <t>Gazdaságfejlesztési (igen=1, nem=0)</t>
  </si>
  <si>
    <t>darab</t>
  </si>
  <si>
    <t>összeg</t>
  </si>
  <si>
    <t>Ellenőrzés (kis értékű aránya). Maximum 10%.</t>
  </si>
  <si>
    <t>Ellenőrzés (gazdaságfejlesztési arány). Minimum 45%.</t>
  </si>
  <si>
    <t xml:space="preserve">Komplex fejlesztés (igen = 1, nem = 0; LEGFELJEBB 2 DB; KOMPLEX NEM LEHET KISÉRTÉKŰ) </t>
  </si>
  <si>
    <t>Célterülethez allokált forrás (Ft)</t>
  </si>
  <si>
    <t>0a</t>
  </si>
  <si>
    <t>0b</t>
  </si>
  <si>
    <t>0c</t>
  </si>
  <si>
    <t>0d</t>
  </si>
  <si>
    <t>0e</t>
  </si>
  <si>
    <t>0f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</si>
  <si>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</si>
  <si>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</si>
  <si>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</si>
  <si>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</si>
  <si>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</si>
  <si>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</si>
  <si>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</si>
  <si>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</si>
  <si>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</si>
  <si>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</si>
  <si>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GAZDA-ban szereplő név</t>
  </si>
  <si>
    <t>"Dél-Balatoni LEADER" Vidékfejlesztési Nonprofit Zrt.</t>
  </si>
  <si>
    <t>"Duna-Pilis-Gercse" Vidékfejlesztési Egyesület</t>
  </si>
  <si>
    <t>36 Jó Palóc Közhasznú Egyesület</t>
  </si>
  <si>
    <t>3-as Kézfogás Nonprofit Kft.</t>
  </si>
  <si>
    <t>A "BAKONYÉRT" Vidékfejlesztési ACS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</si>
  <si>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</si>
  <si>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</si>
  <si>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</si>
  <si>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</si>
  <si>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</si>
  <si>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</si>
  <si>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Borsod-Torna-Gömör Egyesület</t>
  </si>
  <si>
    <t>Börzsöny-Duna-Ipoly Vidékfejlesztési Egyesület</t>
  </si>
  <si>
    <t>BÜKK-MAK LEADER Nonprofit Kft.</t>
  </si>
  <si>
    <t>Cserhátalja LEADER Nonprofit Kft.</t>
  </si>
  <si>
    <t>Dél Baranya Határmenti Települések Egyesülete</t>
  </si>
  <si>
    <t>Dél- Zempléni Nektár LEADER Vidékfejlesztési Nonprofit Kft.</t>
  </si>
  <si>
    <t>Dél-Borsodi LEADER Egyesület</t>
  </si>
  <si>
    <t>Déli Napfény Nonprofit Kft.</t>
  </si>
  <si>
    <t>Dél-Mátra Közhasznú Egyesület</t>
  </si>
  <si>
    <t>DIPO Duna-Ipoly Határmenti Együttműködés Helyi Közössége Közhasznú Egyesület</t>
  </si>
  <si>
    <t>Duna Összeköt Egyesület</t>
  </si>
  <si>
    <t>Dunamellék Leader Egyesület</t>
  </si>
  <si>
    <t>Eger Vidék Kincsei Térségi Vidékfejlesztési Nonprofit Kft.</t>
  </si>
  <si>
    <t>Éltető Balaton-felvidékért Egyesület</t>
  </si>
  <si>
    <t>Érmelléki Vidékfejlesztési Nonprofit Kft.</t>
  </si>
  <si>
    <t>Észak Kelet-Pest Megyei Leader Egyesület</t>
  </si>
  <si>
    <t>Észak-Borsodi LEADER Unió Helyi Közösség Egyesület</t>
  </si>
  <si>
    <t>Észak-Kaposi Partnerek Vidékfejlesztési Egyesület</t>
  </si>
  <si>
    <t>Felső-Bácska Vidékfejlesztési Nonprofit Kft.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</si>
  <si>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</si>
  <si>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</si>
  <si>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</si>
  <si>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</si>
  <si>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</si>
  <si>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</si>
  <si>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 - Körösmente Térség Fejlesztéséért Közhasznú Egyesület</t>
  </si>
  <si>
    <t>HAJT-A Csapat Egyesület</t>
  </si>
  <si>
    <t>HA-VER Hajdúsági Versenyképesség Nonprofit Kft.</t>
  </si>
  <si>
    <t>Homokhátság Fejlődéséért Közhasznú Nonprofit Kft.</t>
  </si>
  <si>
    <t>Homokhátság Vidékfejlesztési Egyesület</t>
  </si>
  <si>
    <t>Hortobágyi LEADER Nonprofit Kft.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</si>
  <si>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</si>
  <si>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</si>
  <si>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</si>
  <si>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</si>
  <si>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Kis-Duna-menti Vidékfejlesztési Egyesület</t>
  </si>
  <si>
    <t>Kiskunok Vidékéért Egyesület</t>
  </si>
  <si>
    <t>Koppányvölgyi Vidékfejlesztési Közhasznú Egyesület</t>
  </si>
  <si>
    <t>Körösök Völgye Akciócsoport Nonprofit Kft.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</si>
  <si>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</si>
  <si>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</si>
  <si>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</si>
  <si>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</si>
  <si>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</si>
  <si>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</si>
  <si>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</si>
  <si>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</si>
  <si>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Térségi Vidékfejlesztési Nonprofit Kft.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</si>
  <si>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</si>
  <si>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</si>
  <si>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</si>
  <si>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</si>
  <si>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</si>
  <si>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 Egyesület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</si>
  <si>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</si>
  <si>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</si>
  <si>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</si>
  <si>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</si>
  <si>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Strázsa-Felső Tápió Vidékfejlesztési Nonprofit Kft.</t>
  </si>
  <si>
    <t>Szatmár Leader Egyesület</t>
  </si>
  <si>
    <t>Szigetköz - 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</si>
  <si>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</si>
  <si>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</si>
  <si>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</si>
  <si>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</si>
  <si>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</si>
  <si>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TISZAZUGI-LEADER Vidékfejlesztési Programiroda Nonprofit Kft.</t>
  </si>
  <si>
    <t>Tolnai Hármas Összefogás Nonprofit Kft.</t>
  </si>
  <si>
    <t>UTIRO Leader Egyesület</t>
  </si>
  <si>
    <t>ÜDE-KUNSÁG Vidékfejlesztési Nonprofit Kft.</t>
  </si>
  <si>
    <t>Vasi Őrtorony Közhasznú Egyesület</t>
  </si>
  <si>
    <t>Velencei-tó Térségfejlesztő Egyesület</t>
  </si>
  <si>
    <t>Vértes-Gerecse Vidékfejlesztési Közösség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</si>
  <si>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</si>
  <si>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</si>
  <si>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</si>
  <si>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</si>
  <si>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</si>
  <si>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</si>
  <si>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Zalai Témautak Szolgáltató Nonprofit Kft.</t>
  </si>
  <si>
    <t>Zempléni Tájak Vidékfejlesztési Egyesület</t>
  </si>
  <si>
    <t>Zengő-Duna Vidékfejlesztési Közhasznú Egyesület</t>
  </si>
  <si>
    <t>Zselici Lámpások Vidékfejlesztési Egyesület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</si>
  <si>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</si>
  <si>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</si>
  <si>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</si>
  <si>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</si>
  <si>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</si>
  <si>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</si>
  <si>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</si>
  <si>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</si>
  <si>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</si>
  <si>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</si>
  <si>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</si>
  <si>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</si>
  <si>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</si>
  <si>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</si>
  <si>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</si>
  <si>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</si>
  <si>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</si>
  <si>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</si>
  <si>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</si>
  <si>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</si>
  <si>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</si>
  <si>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</si>
  <si>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</si>
  <si>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</si>
  <si>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</si>
  <si>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</si>
  <si>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</si>
  <si>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</si>
  <si>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</si>
  <si>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</si>
  <si>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</si>
  <si>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</si>
  <si>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</si>
  <si>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</si>
  <si>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</si>
  <si>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</si>
  <si>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</si>
  <si>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</si>
  <si>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</si>
  <si>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</si>
  <si>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</si>
  <si>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</si>
  <si>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</si>
  <si>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</si>
  <si>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</si>
  <si>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</si>
  <si>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</si>
  <si>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</si>
  <si>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</si>
  <si>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</si>
  <si>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</si>
  <si>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</si>
  <si>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</si>
  <si>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</si>
  <si>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</si>
  <si>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</si>
  <si>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</si>
  <si>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</si>
  <si>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</si>
  <si>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</si>
  <si>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</si>
  <si>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</si>
  <si>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</si>
  <si>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</si>
  <si>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</si>
  <si>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</si>
  <si>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</si>
  <si>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</si>
  <si>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</si>
  <si>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</si>
  <si>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</si>
  <si>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</si>
  <si>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</si>
  <si>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</si>
  <si>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</si>
  <si>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</si>
  <si>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</si>
  <si>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</si>
  <si>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</si>
  <si>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</si>
  <si>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</si>
  <si>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</si>
  <si>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</si>
  <si>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</si>
  <si>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kod</t>
  </si>
  <si>
    <t>Kód:</t>
  </si>
  <si>
    <t>MARADJON NÉVSORBA RENDEZVE!!!</t>
  </si>
  <si>
    <t>Kérem, válasszon!</t>
  </si>
  <si>
    <t xml:space="preserve">HPME címe </t>
  </si>
  <si>
    <t>Kis értékű fejlesztés írása lehetőség, nem kötelező.</t>
  </si>
  <si>
    <t xml:space="preserve">Amennyiben egy célterület kis értékű, nem lehet egyszerre komplex is. </t>
  </si>
  <si>
    <t>A kis értékű aránya a LEADER allokált forrásokból legfeljebb 10%, a gazdaságfejlesztési aránya min. 45%.</t>
  </si>
  <si>
    <t>A komplex fejlesztés megfogalmazása lehetőség, nem kötelező.</t>
  </si>
  <si>
    <t>HPME/célterület kód</t>
  </si>
  <si>
    <t xml:space="preserve">Kis értékű célterület (igen = 1, nem = 0; LEGFELJEBB 4 DB) </t>
  </si>
  <si>
    <t xml:space="preserve">HPME/CÉLTERÜLET TERVEZŐ ÉS ELLENŐRZŐ TÁBLÁZAT </t>
  </si>
  <si>
    <t>Jogcím kód / megnevezés magyarázat</t>
  </si>
  <si>
    <t xml:space="preserve">A "Célkitűzés" betűjele helyett a célkitűzés nevét kell beírni. A HPME címe kitöltendő. </t>
  </si>
  <si>
    <t xml:space="preserve">A nem színnel jelölt cellák kitöltendők. A kódolás automatikus, referencia kód, ami nem egyezik meg az IIER-ben kapott kóddal. A táblázat nem helyettesíti a célterület tervezőt, csupán a tervezést és ellenőrzést segítő eszköz, amellyel a forrásallokáció, a darabszám korlátozás, és az átfedések kiszűrése lehetséges. </t>
  </si>
  <si>
    <t>Kitöltési útmutató</t>
  </si>
  <si>
    <t xml:space="preserve">Térségen belüli együttműködés </t>
  </si>
  <si>
    <t xml:space="preserve">A HACS név kiválasztása (a fenti rubrikában megtehető) után a HACS kód automatikusan töltődik, a teljes kód a célterület rubrikák kitöltése után áll össze. </t>
  </si>
  <si>
    <t>Összefogás a Tiszazug turisztikai fejlődésért, a HACS települések együttes összefogásával</t>
  </si>
  <si>
    <t>Települések együttműködésének javítása</t>
  </si>
  <si>
    <t>A Tiszazugi-LEADER HACS térségében vállalkozások versenyképességének ösztönzése</t>
  </si>
  <si>
    <r>
      <t>Munkanélküliség kezelése a Tiszazugban, munkahelymegtartás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munkahelyteremtés, tartós munkanélküliek bevezetése a munka világába</t>
    </r>
  </si>
  <si>
    <t>Helyi termék előállításához kapcsolódó eszközbeszerzés</t>
  </si>
  <si>
    <t>Helyi termékek és hungarikumok újra felfedezése, Helyi termékek és szolgáltatások előállítása és versenyképes értékesítésének támogatása</t>
  </si>
  <si>
    <t>Helyi igényeken alapuló szakmai kompetenciákat fejlesztő képzések lebonyolítása a térség pozitívabb idegenforgalmi megítélése érdekében</t>
  </si>
  <si>
    <t>Térség igényeihez igazodó szakismertekre épülő képzések ösztönzése</t>
  </si>
  <si>
    <t>Hagyományőrző és hagyományt teremtő  helyi sajátosságok bemutatását szolgáló rendezvények</t>
  </si>
  <si>
    <t>Nyári iskolaszüneti időszakban általános iskolás gyermekek foglalkoztatása és felügyelete</t>
  </si>
  <si>
    <t>Fiatalok megismertetése a Tiszazugi kistérség hagyományaival</t>
  </si>
  <si>
    <t>Pályaorientációs tanácsadás pályaválasztás előtt álló fiatalok szakma választása, munkanélküliek munkához segítése</t>
  </si>
  <si>
    <t>Munkanélküliség kezelése a Tiszazugban, munkahelymegtartás, munkahelyteremtés, tartós munkanélküliek bevezetése a munka világába</t>
  </si>
  <si>
    <t>Tiszazugi lakosság egészséges életmódra nevelése hagyományos termékekkel.</t>
  </si>
  <si>
    <t>A Tiszazugi lakosok egészséges életmódra nevelése hagyományos termékekkel</t>
  </si>
  <si>
    <t>A Tiszazugi-LEADER HACS területén információs táblák bezerzése, kihelyezése</t>
  </si>
  <si>
    <t>A térség népszerűsítésére, helyi adottságainak kihasználására irányuló tevékenység támogatása</t>
  </si>
  <si>
    <t>C1.</t>
  </si>
  <si>
    <t>D1.</t>
  </si>
  <si>
    <t>I1.</t>
  </si>
  <si>
    <t>F1</t>
  </si>
  <si>
    <t>A2</t>
  </si>
  <si>
    <t>G1</t>
  </si>
  <si>
    <t>H1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</si>
</sst>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49" fontId="0" fillId="0" borderId="0" xfId="0" applyNumberFormat="1" applyFill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horizontal="left" vertical="center" wrapText="1"/>
      <protection/>
    </xf>
    <xf numFmtId="0" fontId="2" fillId="34" borderId="25" xfId="0" applyFont="1" applyFill="1" applyBorder="1" applyAlignment="1" applyProtection="1">
      <alignment horizontal="left" vertical="center" wrapText="1"/>
      <protection/>
    </xf>
    <xf numFmtId="0" fontId="2" fillId="34" borderId="25" xfId="0" applyNumberFormat="1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37" xfId="0" applyFont="1" applyFill="1" applyBorder="1" applyAlignment="1" applyProtection="1">
      <alignment horizontal="left" vertical="center" wrapText="1"/>
      <protection/>
    </xf>
    <xf numFmtId="0" fontId="6" fillId="35" borderId="38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 wrapText="1"/>
      <protection/>
    </xf>
    <xf numFmtId="0" fontId="11" fillId="35" borderId="40" xfId="0" applyNumberFormat="1" applyFont="1" applyFill="1" applyBorder="1" applyAlignment="1" applyProtection="1">
      <alignment horizontal="center" vertical="center" textRotation="90" wrapText="1"/>
      <protection/>
    </xf>
    <xf numFmtId="0" fontId="11" fillId="35" borderId="41" xfId="0" applyNumberFormat="1" applyFont="1" applyFill="1" applyBorder="1" applyAlignment="1" applyProtection="1">
      <alignment horizontal="center" vertical="center" textRotation="90" wrapText="1"/>
      <protection/>
    </xf>
    <xf numFmtId="0" fontId="11" fillId="35" borderId="4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ill>
        <patternFill>
          <bgColor indexed="43"/>
        </patternFill>
      </fill>
    </dxf>
    <dxf>
      <font>
        <b/>
        <i val="0"/>
        <u val="single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05"/>
  <sheetViews>
    <sheetView tabSelected="1" zoomScalePageLayoutView="0" workbookViewId="0" topLeftCell="B4">
      <selection activeCell="D1" sqref="D1:D16384"/>
    </sheetView>
  </sheetViews>
  <sheetFormatPr defaultColWidth="19.140625" defaultRowHeight="12.75"/>
  <cols>
    <col min="1" max="1" width="5.28125" style="6" customWidth="1"/>
    <col min="2" max="2" width="3.57421875" style="6" customWidth="1"/>
    <col min="3" max="3" width="26.57421875" style="6" customWidth="1"/>
    <col min="4" max="4" width="16.140625" style="6" customWidth="1"/>
    <col min="5" max="5" width="17.140625" style="6" customWidth="1"/>
    <col min="6" max="6" width="15.8515625" style="6" customWidth="1"/>
    <col min="7" max="7" width="15.28125" style="6" customWidth="1"/>
    <col min="8" max="8" width="15.57421875" style="6" customWidth="1"/>
    <col min="9" max="9" width="11.8515625" style="6" customWidth="1"/>
    <col min="10" max="10" width="17.140625" style="6" customWidth="1"/>
    <col min="11" max="11" width="13.00390625" style="6" customWidth="1"/>
    <col min="12" max="12" width="15.28125" style="6" customWidth="1"/>
    <col min="13" max="13" width="15.421875" style="6" customWidth="1"/>
    <col min="14" max="14" width="9.7109375" style="6" customWidth="1"/>
    <col min="15" max="15" width="10.421875" style="8" bestFit="1" customWidth="1"/>
    <col min="16" max="16384" width="19.140625" style="6" customWidth="1"/>
  </cols>
  <sheetData>
    <row r="1" ht="13.5" thickBot="1"/>
    <row r="2" spans="1:25" ht="36" customHeight="1" thickBot="1">
      <c r="A2" s="4"/>
      <c r="B2" s="58" t="s">
        <v>225</v>
      </c>
      <c r="C2" s="59"/>
      <c r="D2" s="36"/>
      <c r="E2" s="37"/>
      <c r="F2" s="38"/>
      <c r="G2" s="60" t="s">
        <v>113</v>
      </c>
      <c r="H2" s="60"/>
      <c r="I2" s="60"/>
      <c r="J2" s="60"/>
      <c r="K2" s="60"/>
      <c r="L2" s="60"/>
      <c r="M2" s="61"/>
      <c r="N2" s="18" t="s">
        <v>215</v>
      </c>
      <c r="O2" s="19" t="str">
        <f>IF(G2=Munka2!A3,"",VLOOKUP(G2,Munka2!A4:B97,2,0))</f>
        <v>78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3.5" customHeight="1">
      <c r="A3" s="4"/>
      <c r="B3" s="66" t="s">
        <v>0</v>
      </c>
      <c r="C3" s="67"/>
      <c r="D3" s="80" t="s">
        <v>233</v>
      </c>
      <c r="E3" s="81" t="s">
        <v>235</v>
      </c>
      <c r="F3" s="82" t="s">
        <v>237</v>
      </c>
      <c r="G3" s="1" t="s">
        <v>239</v>
      </c>
      <c r="H3" s="82" t="s">
        <v>237</v>
      </c>
      <c r="I3" s="1" t="s">
        <v>242</v>
      </c>
      <c r="J3" s="83" t="s">
        <v>244</v>
      </c>
      <c r="K3" s="83" t="s">
        <v>246</v>
      </c>
      <c r="L3" s="83" t="s">
        <v>248</v>
      </c>
      <c r="M3" s="1" t="s">
        <v>1</v>
      </c>
      <c r="N3" s="25"/>
      <c r="O3" s="2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4"/>
      <c r="B4" s="62" t="s">
        <v>10</v>
      </c>
      <c r="C4" s="63"/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29</v>
      </c>
      <c r="I4" s="14" t="s">
        <v>30</v>
      </c>
      <c r="J4" s="14" t="s">
        <v>31</v>
      </c>
      <c r="K4" s="14" t="s">
        <v>32</v>
      </c>
      <c r="L4" s="14" t="s">
        <v>33</v>
      </c>
      <c r="M4" s="14" t="s">
        <v>34</v>
      </c>
      <c r="N4" s="27"/>
      <c r="O4" s="2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6.25" customHeight="1">
      <c r="A5" s="4"/>
      <c r="B5" s="62" t="s">
        <v>218</v>
      </c>
      <c r="C5" s="63"/>
      <c r="D5" s="84" t="s">
        <v>232</v>
      </c>
      <c r="E5" s="84" t="s">
        <v>234</v>
      </c>
      <c r="F5" s="85" t="s">
        <v>236</v>
      </c>
      <c r="G5" s="85" t="s">
        <v>238</v>
      </c>
      <c r="H5" s="85" t="s">
        <v>240</v>
      </c>
      <c r="I5" s="85" t="s">
        <v>241</v>
      </c>
      <c r="J5" s="85" t="s">
        <v>243</v>
      </c>
      <c r="K5" s="85" t="s">
        <v>245</v>
      </c>
      <c r="L5" s="85" t="s">
        <v>247</v>
      </c>
      <c r="M5" s="2"/>
      <c r="N5" s="27"/>
      <c r="O5" s="2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4"/>
      <c r="B6" s="64" t="s">
        <v>2</v>
      </c>
      <c r="C6" s="65"/>
      <c r="D6" s="2" t="s">
        <v>250</v>
      </c>
      <c r="E6" s="2" t="s">
        <v>3</v>
      </c>
      <c r="F6" s="2" t="s">
        <v>249</v>
      </c>
      <c r="G6" s="2" t="s">
        <v>251</v>
      </c>
      <c r="H6" s="2" t="s">
        <v>4</v>
      </c>
      <c r="I6" s="2" t="s">
        <v>252</v>
      </c>
      <c r="J6" s="2" t="s">
        <v>253</v>
      </c>
      <c r="K6" s="2" t="s">
        <v>254</v>
      </c>
      <c r="L6" s="2" t="s">
        <v>255</v>
      </c>
      <c r="M6" s="2"/>
      <c r="N6" s="29"/>
      <c r="O6" s="30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2" customFormat="1" ht="12.75">
      <c r="A7" s="11"/>
      <c r="B7" s="64" t="s">
        <v>11</v>
      </c>
      <c r="C7" s="65"/>
      <c r="D7" s="3" t="s">
        <v>19</v>
      </c>
      <c r="E7" s="3" t="s">
        <v>20</v>
      </c>
      <c r="F7" s="3" t="s">
        <v>20</v>
      </c>
      <c r="G7" s="3" t="s">
        <v>22</v>
      </c>
      <c r="H7" s="3" t="s">
        <v>21</v>
      </c>
      <c r="I7" s="3" t="s">
        <v>19</v>
      </c>
      <c r="J7" s="3" t="s">
        <v>19</v>
      </c>
      <c r="K7" s="3" t="s">
        <v>19</v>
      </c>
      <c r="L7" s="3" t="s">
        <v>20</v>
      </c>
      <c r="M7" s="3" t="s">
        <v>22</v>
      </c>
      <c r="N7" s="31"/>
      <c r="O7" s="32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4"/>
      <c r="B8" s="70" t="s">
        <v>18</v>
      </c>
      <c r="C8" s="71"/>
      <c r="D8" s="2">
        <v>10</v>
      </c>
      <c r="E8" s="2">
        <v>56</v>
      </c>
      <c r="F8" s="2">
        <v>10</v>
      </c>
      <c r="G8" s="2">
        <v>6</v>
      </c>
      <c r="H8" s="2">
        <v>33</v>
      </c>
      <c r="I8" s="2">
        <v>25</v>
      </c>
      <c r="J8" s="2">
        <v>5</v>
      </c>
      <c r="K8" s="2">
        <v>5</v>
      </c>
      <c r="L8" s="2">
        <v>10</v>
      </c>
      <c r="M8" s="2">
        <v>0</v>
      </c>
      <c r="N8" s="10">
        <f aca="true" t="shared" si="0" ref="N8:N13">SUM(D8:M8)</f>
        <v>160</v>
      </c>
      <c r="O8" s="13" t="s">
        <v>14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4"/>
      <c r="B9" s="70" t="s">
        <v>12</v>
      </c>
      <c r="C9" s="71"/>
      <c r="D9" s="9">
        <f>IF(D7="b)",1,0)</f>
        <v>0</v>
      </c>
      <c r="E9" s="9">
        <f aca="true" t="shared" si="1" ref="E9:M9">IF(E7="0b",1,0)</f>
        <v>1</v>
      </c>
      <c r="F9" s="9">
        <f t="shared" si="1"/>
        <v>1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1</v>
      </c>
      <c r="M9" s="9">
        <f t="shared" si="1"/>
        <v>0</v>
      </c>
      <c r="N9" s="10">
        <f t="shared" si="0"/>
        <v>3</v>
      </c>
      <c r="O9" s="13" t="s">
        <v>13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3.5" thickBot="1">
      <c r="A10" s="4"/>
      <c r="B10" s="70" t="s">
        <v>224</v>
      </c>
      <c r="C10" s="71"/>
      <c r="D10" s="2">
        <v>0</v>
      </c>
      <c r="E10" s="2">
        <v>0</v>
      </c>
      <c r="F10" s="2">
        <f>IF(F7="b)",1,0)</f>
        <v>0</v>
      </c>
      <c r="G10" s="2">
        <v>0</v>
      </c>
      <c r="H10" s="55">
        <v>0</v>
      </c>
      <c r="I10" s="2">
        <v>0</v>
      </c>
      <c r="J10" s="2">
        <v>0</v>
      </c>
      <c r="K10" s="2">
        <f>IF(K7="b)",1,0)</f>
        <v>0</v>
      </c>
      <c r="L10" s="2">
        <v>0</v>
      </c>
      <c r="M10" s="2">
        <v>0</v>
      </c>
      <c r="N10" s="10">
        <f t="shared" si="0"/>
        <v>0</v>
      </c>
      <c r="O10" s="13" t="str">
        <f>IF(SUM(D10:M10)&lt;=4,"RENDBEN","4-nél több kis értékű. Javítandó.")</f>
        <v>RENDBEN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.5" thickBot="1">
      <c r="A11" s="4"/>
      <c r="B11" s="70" t="s">
        <v>17</v>
      </c>
      <c r="C11" s="71"/>
      <c r="D11" s="2">
        <v>0</v>
      </c>
      <c r="E11" s="2">
        <v>0</v>
      </c>
      <c r="F11" s="2">
        <v>0</v>
      </c>
      <c r="G11" s="53">
        <v>0</v>
      </c>
      <c r="H11" s="57">
        <v>0</v>
      </c>
      <c r="I11" s="54">
        <v>0</v>
      </c>
      <c r="J11" s="2">
        <v>1</v>
      </c>
      <c r="K11" s="2">
        <v>0</v>
      </c>
      <c r="L11" s="2">
        <v>0</v>
      </c>
      <c r="M11" s="2">
        <v>0</v>
      </c>
      <c r="N11" s="10">
        <f t="shared" si="0"/>
        <v>1</v>
      </c>
      <c r="O11" s="13" t="str">
        <f>IF(OR(SUM(D11:M11)&gt;=2,D10+D11=2,E10+E11=2,F10+F11=2,G10+G11=2,H10+H11=2,I10+I11=2,J10+J11=2,K10+K11=2,L10+L11=2,M10+M11=2),"NINCS RENDBEN","RENDBEN")</f>
        <v>RENDBEN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4"/>
      <c r="B12" s="70" t="s">
        <v>16</v>
      </c>
      <c r="C12" s="71"/>
      <c r="D12" s="9">
        <f>IF(D9=1,D8,0)</f>
        <v>0</v>
      </c>
      <c r="E12" s="9">
        <f aca="true" t="shared" si="2" ref="E12:M12">IF(E9=1,E8,0)</f>
        <v>56</v>
      </c>
      <c r="F12" s="9">
        <f t="shared" si="2"/>
        <v>10</v>
      </c>
      <c r="G12" s="9">
        <f t="shared" si="2"/>
        <v>0</v>
      </c>
      <c r="H12" s="56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10</v>
      </c>
      <c r="M12" s="9">
        <f t="shared" si="2"/>
        <v>0</v>
      </c>
      <c r="N12" s="10">
        <f t="shared" si="0"/>
        <v>76</v>
      </c>
      <c r="O12" s="13" t="str">
        <f>IF(N12/N8&gt;=0.45,"RENDBEN","NINCS RENDBEN")</f>
        <v>RENDBEN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4"/>
      <c r="B13" s="70" t="s">
        <v>15</v>
      </c>
      <c r="C13" s="71"/>
      <c r="D13" s="9">
        <f>IF(D10=1,D8,0)</f>
        <v>0</v>
      </c>
      <c r="E13" s="9">
        <f aca="true" t="shared" si="3" ref="E13:M13">IF(E10=1,E8,0)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10">
        <f t="shared" si="0"/>
        <v>0</v>
      </c>
      <c r="O13" s="13" t="str">
        <f>IF(N13/N8&lt;=0.1,"RENDBEN","NINCS RENDBEN")</f>
        <v>RENDBEN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4"/>
      <c r="B14" s="68" t="s">
        <v>223</v>
      </c>
      <c r="C14" s="69"/>
      <c r="D14" s="33" t="str">
        <f>IF(G2=Munka2!A3,"",CONCATENATE(O2,D7,D4))</f>
        <v>780a01</v>
      </c>
      <c r="E14" s="33" t="str">
        <f>IF(H2=Munka2!A3,"",CONCATENATE(O2,E7,E4))</f>
        <v>780b02</v>
      </c>
      <c r="F14" s="33" t="str">
        <f>IF(I2=Munka2!A3,"",CONCATENATE(O2,F7,F4))</f>
        <v>780b03</v>
      </c>
      <c r="G14" s="33" t="str">
        <f>IF(J2=Munka2!A3,"",CONCATENATE(O2,G7,G4))</f>
        <v>780d04</v>
      </c>
      <c r="H14" s="33" t="str">
        <f>IF(K2=Munka2!A3,"",CONCATENATE(O2,H7,H4))</f>
        <v>780c05</v>
      </c>
      <c r="I14" s="33" t="str">
        <f>IF(L2=Munka2!A3,"",CONCATENATE(O2,I7,I4))</f>
        <v>780a06</v>
      </c>
      <c r="J14" s="33" t="str">
        <f>IF(M2=Munka2!A3,"",CONCATENATE(O2,J7,J4))</f>
        <v>780a07</v>
      </c>
      <c r="K14" s="33" t="str">
        <f>IF(N2=Munka2!A3,"",CONCATENATE(O2,K7,K4))</f>
        <v>780a08</v>
      </c>
      <c r="L14" s="33" t="str">
        <f>IF(O2=Munka2!A3,"",CONCATENATE(O2,L7,L4))</f>
        <v>780b09</v>
      </c>
      <c r="M14" s="33" t="str">
        <f>IF(P2=Munka2!A3,"",CONCATENATE(O2,M7,M4))</f>
        <v>780d10</v>
      </c>
      <c r="N14" s="34"/>
      <c r="O14" s="3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6.75" customHeight="1">
      <c r="A15" s="4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1.5" customHeight="1">
      <c r="A16" s="4"/>
      <c r="B16" s="74" t="s">
        <v>226</v>
      </c>
      <c r="C16" s="75"/>
      <c r="D16" s="77" t="s">
        <v>229</v>
      </c>
      <c r="E16" s="76" t="s">
        <v>231</v>
      </c>
      <c r="F16" s="76"/>
      <c r="G16" s="76"/>
      <c r="H16" s="76"/>
      <c r="I16" s="76"/>
      <c r="J16" s="76"/>
      <c r="K16" s="76"/>
      <c r="L16" s="76"/>
      <c r="M16" s="76"/>
      <c r="N16" s="76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4"/>
      <c r="B17" s="45" t="s">
        <v>19</v>
      </c>
      <c r="C17" s="46" t="s">
        <v>5</v>
      </c>
      <c r="D17" s="78"/>
      <c r="E17" s="72" t="s">
        <v>219</v>
      </c>
      <c r="F17" s="72"/>
      <c r="G17" s="72"/>
      <c r="H17" s="72"/>
      <c r="I17" s="72"/>
      <c r="J17" s="72"/>
      <c r="K17" s="72"/>
      <c r="L17" s="72"/>
      <c r="M17" s="72"/>
      <c r="N17" s="72"/>
      <c r="O17" s="47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4"/>
      <c r="B18" s="48" t="s">
        <v>20</v>
      </c>
      <c r="C18" s="49" t="s">
        <v>6</v>
      </c>
      <c r="D18" s="78"/>
      <c r="E18" s="72" t="s">
        <v>222</v>
      </c>
      <c r="F18" s="72"/>
      <c r="G18" s="72"/>
      <c r="H18" s="72"/>
      <c r="I18" s="72"/>
      <c r="J18" s="72"/>
      <c r="K18" s="72"/>
      <c r="L18" s="72"/>
      <c r="M18" s="72"/>
      <c r="N18" s="72"/>
      <c r="O18" s="47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>
      <c r="A19" s="4"/>
      <c r="B19" s="45" t="s">
        <v>21</v>
      </c>
      <c r="C19" s="46" t="s">
        <v>7</v>
      </c>
      <c r="D19" s="78"/>
      <c r="E19" s="72" t="s">
        <v>220</v>
      </c>
      <c r="F19" s="72"/>
      <c r="G19" s="72"/>
      <c r="H19" s="72"/>
      <c r="I19" s="72"/>
      <c r="J19" s="72"/>
      <c r="K19" s="72"/>
      <c r="L19" s="72"/>
      <c r="M19" s="72"/>
      <c r="N19" s="72"/>
      <c r="O19" s="47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>
      <c r="A20" s="4"/>
      <c r="B20" s="45" t="s">
        <v>22</v>
      </c>
      <c r="C20" s="46" t="s">
        <v>8</v>
      </c>
      <c r="D20" s="78"/>
      <c r="E20" s="72" t="s">
        <v>221</v>
      </c>
      <c r="F20" s="72"/>
      <c r="G20" s="72"/>
      <c r="H20" s="72"/>
      <c r="I20" s="72"/>
      <c r="J20" s="72"/>
      <c r="K20" s="72"/>
      <c r="L20" s="72"/>
      <c r="M20" s="72"/>
      <c r="N20" s="72"/>
      <c r="O20" s="47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41.25" customHeight="1">
      <c r="A21" s="4"/>
      <c r="B21" s="45" t="s">
        <v>23</v>
      </c>
      <c r="C21" s="46" t="s">
        <v>9</v>
      </c>
      <c r="D21" s="78"/>
      <c r="E21" s="72" t="s">
        <v>228</v>
      </c>
      <c r="F21" s="72"/>
      <c r="G21" s="72"/>
      <c r="H21" s="72"/>
      <c r="I21" s="72"/>
      <c r="J21" s="72"/>
      <c r="K21" s="72"/>
      <c r="L21" s="72"/>
      <c r="M21" s="72"/>
      <c r="N21" s="72"/>
      <c r="O21" s="47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thickBot="1">
      <c r="A22" s="4"/>
      <c r="B22" s="50" t="s">
        <v>24</v>
      </c>
      <c r="C22" s="51" t="s">
        <v>230</v>
      </c>
      <c r="D22" s="79"/>
      <c r="E22" s="73" t="s">
        <v>227</v>
      </c>
      <c r="F22" s="73"/>
      <c r="G22" s="73"/>
      <c r="H22" s="73"/>
      <c r="I22" s="73"/>
      <c r="J22" s="73"/>
      <c r="K22" s="73"/>
      <c r="L22" s="73"/>
      <c r="M22" s="73"/>
      <c r="N22" s="73"/>
      <c r="O22" s="52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C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7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7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7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7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7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7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7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7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7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7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7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7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7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7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7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7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7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7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7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7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7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7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7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7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7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7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7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7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7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7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7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7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7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7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7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7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7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7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7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7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7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7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7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7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7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7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7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7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7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7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7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7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7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7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7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7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7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7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7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7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7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7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7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7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7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7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7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7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7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7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7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7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7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7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7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7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7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7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7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7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7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7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7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7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7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7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7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7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7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7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7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7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7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7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7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7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7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7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7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7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7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7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7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7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7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7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7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7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7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7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7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7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7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7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7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7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7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7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7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7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7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7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7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7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7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7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7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7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7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7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7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7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7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7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7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7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7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7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7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7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7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7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7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7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7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7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7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7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7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7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7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7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7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7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7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7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7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7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7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7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7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7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7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7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7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7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7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7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7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7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7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7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7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7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7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7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7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7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7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7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7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7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7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7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7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7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7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7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7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7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7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7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7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7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7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7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7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7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7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7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7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7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7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7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7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7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7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7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7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7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7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7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7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7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7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7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7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7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7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7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7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7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7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7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7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7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7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7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7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7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7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7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7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7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7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7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7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7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7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7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7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7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7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7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7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7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7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7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7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7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7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7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7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7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7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7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7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7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7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7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7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7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7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7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7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7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7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7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7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7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7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7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7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7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7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7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7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7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7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7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7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7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7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7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7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7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7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7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7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7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7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7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7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7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7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7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7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7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7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7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7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7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7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7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7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7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7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7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7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7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7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7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7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7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7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7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7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7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7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7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7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7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7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7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7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7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7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7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7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7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7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7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7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7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7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7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7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7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7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7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7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7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7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7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7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7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7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7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7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7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7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7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7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7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7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7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7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7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7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7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7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7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7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7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7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7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7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7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7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7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7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7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7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7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7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7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7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7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7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7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7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7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7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7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7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7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7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7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7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7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7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7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7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7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7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7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7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7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7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7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7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7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7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7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7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7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7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7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7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7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7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7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7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7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7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7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7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7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7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7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7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7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7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7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7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7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7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7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7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7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7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7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7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7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7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7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7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7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7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7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7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7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7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7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7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7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7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7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7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7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7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7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7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7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7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7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7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7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7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7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7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7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7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7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7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7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7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7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7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7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7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7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7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7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7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7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7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7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7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7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7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7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7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7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7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7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7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7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7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7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7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7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7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7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7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7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7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7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7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7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7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7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7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7"/>
      <c r="P605" s="5"/>
      <c r="Q605" s="5"/>
      <c r="R605" s="5"/>
      <c r="S605" s="5"/>
      <c r="T605" s="5"/>
      <c r="U605" s="5"/>
      <c r="V605" s="5"/>
      <c r="W605" s="5"/>
      <c r="X605" s="5"/>
      <c r="Y605" s="5"/>
    </row>
  </sheetData>
  <sheetProtection password="868C" sheet="1" formatCells="0" formatColumns="0" formatRows="0" insertColumns="0" insertRows="0" insertHyperlinks="0" deleteColumns="0" deleteRows="0" sort="0" autoFilter="0" pivotTables="0"/>
  <mergeCells count="23">
    <mergeCell ref="E19:N19"/>
    <mergeCell ref="E18:N18"/>
    <mergeCell ref="E22:N22"/>
    <mergeCell ref="B16:C16"/>
    <mergeCell ref="E17:N17"/>
    <mergeCell ref="E16:N16"/>
    <mergeCell ref="E21:N21"/>
    <mergeCell ref="E20:N20"/>
    <mergeCell ref="D16:D22"/>
    <mergeCell ref="B14:C14"/>
    <mergeCell ref="B9:C9"/>
    <mergeCell ref="B12:C12"/>
    <mergeCell ref="B13:C13"/>
    <mergeCell ref="B7:C7"/>
    <mergeCell ref="B10:C10"/>
    <mergeCell ref="B11:C11"/>
    <mergeCell ref="B8:C8"/>
    <mergeCell ref="B2:C2"/>
    <mergeCell ref="G2:M2"/>
    <mergeCell ref="B4:C4"/>
    <mergeCell ref="B6:C6"/>
    <mergeCell ref="B3:C3"/>
    <mergeCell ref="B5:C5"/>
  </mergeCells>
  <conditionalFormatting sqref="D7:M7">
    <cfRule type="cellIs" priority="1" dxfId="2" operator="equal" stopIfTrue="1">
      <formula>"""b)"""</formula>
    </cfRule>
  </conditionalFormatting>
  <conditionalFormatting sqref="D10:M11">
    <cfRule type="cellIs" priority="2" dxfId="2" operator="equal" stopIfTrue="1">
      <formula>1</formula>
    </cfRule>
  </conditionalFormatting>
  <conditionalFormatting sqref="O1 O3:O65536">
    <cfRule type="cellIs" priority="5" dxfId="1" operator="equal" stopIfTrue="1">
      <formula>"NINCS RENDBEN"</formula>
    </cfRule>
  </conditionalFormatting>
  <conditionalFormatting sqref="D5:L5">
    <cfRule type="cellIs" priority="9" dxfId="0" operator="equal" stopIfTrue="1">
      <formula>""</formula>
    </cfRule>
  </conditionalFormatting>
  <dataValidations count="1">
    <dataValidation type="list" allowBlank="1" showInputMessage="1" showErrorMessage="1" sqref="G2:M2">
      <formula1>GAZDA_nev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3.00390625" style="17" hidden="1" customWidth="1"/>
    <col min="2" max="2" width="9.421875" style="15" hidden="1" customWidth="1"/>
    <col min="3" max="3" width="0" style="0" hidden="1" customWidth="1"/>
  </cols>
  <sheetData>
    <row r="1" ht="12.75">
      <c r="A1" s="20" t="s">
        <v>216</v>
      </c>
    </row>
    <row r="2" spans="1:2" ht="12.75">
      <c r="A2" s="21" t="s">
        <v>35</v>
      </c>
      <c r="B2" s="15" t="s">
        <v>214</v>
      </c>
    </row>
    <row r="3" ht="12.75">
      <c r="A3" s="22" t="s">
        <v>217</v>
      </c>
    </row>
    <row r="4" spans="1:2" ht="15">
      <c r="A4" s="23" t="s">
        <v>36</v>
      </c>
      <c r="B4" s="24" t="s">
        <v>25</v>
      </c>
    </row>
    <row r="5" spans="1:2" ht="15">
      <c r="A5" s="23" t="s">
        <v>37</v>
      </c>
      <c r="B5" s="24" t="s">
        <v>26</v>
      </c>
    </row>
    <row r="6" spans="1:2" ht="15">
      <c r="A6" s="23" t="s">
        <v>38</v>
      </c>
      <c r="B6" s="24" t="s">
        <v>27</v>
      </c>
    </row>
    <row r="7" spans="1:2" ht="15">
      <c r="A7" s="23" t="s">
        <v>39</v>
      </c>
      <c r="B7" s="24" t="s">
        <v>28</v>
      </c>
    </row>
    <row r="8" spans="1:2" ht="15">
      <c r="A8" s="23" t="s">
        <v>40</v>
      </c>
      <c r="B8" s="24" t="s">
        <v>29</v>
      </c>
    </row>
    <row r="9" spans="1:2" ht="15">
      <c r="A9" s="23" t="s">
        <v>41</v>
      </c>
      <c r="B9" s="24" t="s">
        <v>30</v>
      </c>
    </row>
    <row r="10" spans="1:2" ht="15">
      <c r="A10" s="23" t="s">
        <v>42</v>
      </c>
      <c r="B10" s="24" t="s">
        <v>31</v>
      </c>
    </row>
    <row r="11" spans="1:2" ht="15">
      <c r="A11" s="23" t="s">
        <v>43</v>
      </c>
      <c r="B11" s="24" t="s">
        <v>32</v>
      </c>
    </row>
    <row r="12" spans="1:2" ht="15">
      <c r="A12" s="23" t="s">
        <v>44</v>
      </c>
      <c r="B12" s="24" t="s">
        <v>33</v>
      </c>
    </row>
    <row r="13" spans="1:2" ht="15">
      <c r="A13" s="23" t="s">
        <v>45</v>
      </c>
      <c r="B13" s="24" t="s">
        <v>34</v>
      </c>
    </row>
    <row r="14" spans="1:2" ht="15">
      <c r="A14" s="23" t="s">
        <v>46</v>
      </c>
      <c r="B14" s="24" t="s">
        <v>130</v>
      </c>
    </row>
    <row r="15" spans="1:2" ht="15">
      <c r="A15" s="23" t="s">
        <v>47</v>
      </c>
      <c r="B15" s="24" t="s">
        <v>131</v>
      </c>
    </row>
    <row r="16" spans="1:2" ht="15">
      <c r="A16" s="23" t="s">
        <v>48</v>
      </c>
      <c r="B16" s="24" t="s">
        <v>132</v>
      </c>
    </row>
    <row r="17" spans="1:2" ht="15">
      <c r="A17" s="23" t="s">
        <v>49</v>
      </c>
      <c r="B17" s="24" t="s">
        <v>133</v>
      </c>
    </row>
    <row r="18" spans="1:2" ht="15">
      <c r="A18" s="23" t="s">
        <v>50</v>
      </c>
      <c r="B18" s="24" t="s">
        <v>134</v>
      </c>
    </row>
    <row r="19" spans="1:2" ht="15">
      <c r="A19" s="23" t="s">
        <v>51</v>
      </c>
      <c r="B19" s="24" t="s">
        <v>135</v>
      </c>
    </row>
    <row r="20" spans="1:2" ht="15">
      <c r="A20" s="23" t="s">
        <v>52</v>
      </c>
      <c r="B20" s="24" t="s">
        <v>136</v>
      </c>
    </row>
    <row r="21" spans="1:2" ht="15">
      <c r="A21" s="23" t="s">
        <v>53</v>
      </c>
      <c r="B21" s="24" t="s">
        <v>137</v>
      </c>
    </row>
    <row r="22" spans="1:2" ht="15">
      <c r="A22" s="23" t="s">
        <v>54</v>
      </c>
      <c r="B22" s="24" t="s">
        <v>138</v>
      </c>
    </row>
    <row r="23" spans="1:2" ht="15">
      <c r="A23" s="23" t="s">
        <v>55</v>
      </c>
      <c r="B23" s="24" t="s">
        <v>139</v>
      </c>
    </row>
    <row r="24" spans="1:2" ht="15">
      <c r="A24" s="23" t="s">
        <v>56</v>
      </c>
      <c r="B24" s="24" t="s">
        <v>140</v>
      </c>
    </row>
    <row r="25" spans="1:2" ht="15">
      <c r="A25" s="23" t="s">
        <v>57</v>
      </c>
      <c r="B25" s="24" t="s">
        <v>141</v>
      </c>
    </row>
    <row r="26" spans="1:2" ht="15">
      <c r="A26" s="23" t="s">
        <v>58</v>
      </c>
      <c r="B26" s="24" t="s">
        <v>142</v>
      </c>
    </row>
    <row r="27" spans="1:2" ht="15">
      <c r="A27" s="23" t="s">
        <v>59</v>
      </c>
      <c r="B27" s="24" t="s">
        <v>143</v>
      </c>
    </row>
    <row r="28" spans="1:2" ht="15">
      <c r="A28" s="23" t="s">
        <v>60</v>
      </c>
      <c r="B28" s="24" t="s">
        <v>144</v>
      </c>
    </row>
    <row r="29" spans="1:2" ht="15">
      <c r="A29" s="23" t="s">
        <v>61</v>
      </c>
      <c r="B29" s="24" t="s">
        <v>145</v>
      </c>
    </row>
    <row r="30" spans="1:2" ht="15">
      <c r="A30" s="23" t="s">
        <v>62</v>
      </c>
      <c r="B30" s="24" t="s">
        <v>146</v>
      </c>
    </row>
    <row r="31" spans="1:2" ht="15">
      <c r="A31" s="23" t="s">
        <v>63</v>
      </c>
      <c r="B31" s="24" t="s">
        <v>147</v>
      </c>
    </row>
    <row r="32" spans="1:2" ht="15">
      <c r="A32" s="23" t="s">
        <v>64</v>
      </c>
      <c r="B32" s="24" t="s">
        <v>148</v>
      </c>
    </row>
    <row r="33" spans="1:2" ht="15">
      <c r="A33" s="23" t="s">
        <v>65</v>
      </c>
      <c r="B33" s="24" t="s">
        <v>149</v>
      </c>
    </row>
    <row r="34" spans="1:2" ht="15">
      <c r="A34" s="23" t="s">
        <v>66</v>
      </c>
      <c r="B34" s="24" t="s">
        <v>150</v>
      </c>
    </row>
    <row r="35" spans="1:2" ht="15">
      <c r="A35" s="23" t="s">
        <v>67</v>
      </c>
      <c r="B35" s="24" t="s">
        <v>151</v>
      </c>
    </row>
    <row r="36" spans="1:2" ht="15">
      <c r="A36" s="23" t="s">
        <v>68</v>
      </c>
      <c r="B36" s="24" t="s">
        <v>152</v>
      </c>
    </row>
    <row r="37" spans="1:2" ht="15">
      <c r="A37" s="23" t="s">
        <v>69</v>
      </c>
      <c r="B37" s="24" t="s">
        <v>153</v>
      </c>
    </row>
    <row r="38" spans="1:2" ht="15">
      <c r="A38" s="23" t="s">
        <v>70</v>
      </c>
      <c r="B38" s="24" t="s">
        <v>154</v>
      </c>
    </row>
    <row r="39" spans="1:2" ht="15">
      <c r="A39" s="23" t="s">
        <v>71</v>
      </c>
      <c r="B39" s="24" t="s">
        <v>155</v>
      </c>
    </row>
    <row r="40" spans="1:2" ht="15">
      <c r="A40" s="23" t="s">
        <v>72</v>
      </c>
      <c r="B40" s="24" t="s">
        <v>156</v>
      </c>
    </row>
    <row r="41" spans="1:2" ht="15">
      <c r="A41" s="23" t="s">
        <v>73</v>
      </c>
      <c r="B41" s="24" t="s">
        <v>157</v>
      </c>
    </row>
    <row r="42" spans="1:2" ht="15">
      <c r="A42" s="23" t="s">
        <v>74</v>
      </c>
      <c r="B42" s="24" t="s">
        <v>158</v>
      </c>
    </row>
    <row r="43" spans="1:2" ht="15">
      <c r="A43" s="23" t="s">
        <v>75</v>
      </c>
      <c r="B43" s="24" t="s">
        <v>159</v>
      </c>
    </row>
    <row r="44" spans="1:2" ht="15">
      <c r="A44" s="23" t="s">
        <v>76</v>
      </c>
      <c r="B44" s="24" t="s">
        <v>160</v>
      </c>
    </row>
    <row r="45" spans="1:2" ht="15">
      <c r="A45" s="23" t="s">
        <v>77</v>
      </c>
      <c r="B45" s="24" t="s">
        <v>161</v>
      </c>
    </row>
    <row r="46" spans="1:2" ht="15">
      <c r="A46" s="23" t="s">
        <v>78</v>
      </c>
      <c r="B46" s="24" t="s">
        <v>162</v>
      </c>
    </row>
    <row r="47" spans="1:2" ht="15">
      <c r="A47" s="23" t="s">
        <v>79</v>
      </c>
      <c r="B47" s="24" t="s">
        <v>163</v>
      </c>
    </row>
    <row r="48" spans="1:2" ht="15">
      <c r="A48" s="23" t="s">
        <v>80</v>
      </c>
      <c r="B48" s="24" t="s">
        <v>164</v>
      </c>
    </row>
    <row r="49" spans="1:2" ht="15">
      <c r="A49" s="23" t="s">
        <v>81</v>
      </c>
      <c r="B49" s="24" t="s">
        <v>165</v>
      </c>
    </row>
    <row r="50" spans="1:2" ht="15">
      <c r="A50" s="23" t="s">
        <v>82</v>
      </c>
      <c r="B50" s="24" t="s">
        <v>166</v>
      </c>
    </row>
    <row r="51" spans="1:2" ht="15">
      <c r="A51" s="23" t="s">
        <v>83</v>
      </c>
      <c r="B51" s="24" t="s">
        <v>167</v>
      </c>
    </row>
    <row r="52" spans="1:2" ht="15">
      <c r="A52" s="23" t="s">
        <v>84</v>
      </c>
      <c r="B52" s="24" t="s">
        <v>168</v>
      </c>
    </row>
    <row r="53" spans="1:2" ht="15">
      <c r="A53" s="23" t="s">
        <v>85</v>
      </c>
      <c r="B53" s="24" t="s">
        <v>169</v>
      </c>
    </row>
    <row r="54" spans="1:2" ht="15">
      <c r="A54" s="23" t="s">
        <v>86</v>
      </c>
      <c r="B54" s="24" t="s">
        <v>170</v>
      </c>
    </row>
    <row r="55" spans="1:2" ht="15">
      <c r="A55" s="23" t="s">
        <v>87</v>
      </c>
      <c r="B55" s="24" t="s">
        <v>171</v>
      </c>
    </row>
    <row r="56" spans="1:2" ht="15">
      <c r="A56" s="23" t="s">
        <v>88</v>
      </c>
      <c r="B56" s="24" t="s">
        <v>172</v>
      </c>
    </row>
    <row r="57" spans="1:2" ht="15">
      <c r="A57" s="23" t="s">
        <v>89</v>
      </c>
      <c r="B57" s="24" t="s">
        <v>173</v>
      </c>
    </row>
    <row r="58" spans="1:2" ht="15">
      <c r="A58" s="23" t="s">
        <v>90</v>
      </c>
      <c r="B58" s="24" t="s">
        <v>174</v>
      </c>
    </row>
    <row r="59" spans="1:2" ht="15">
      <c r="A59" s="23" t="s">
        <v>91</v>
      </c>
      <c r="B59" s="24" t="s">
        <v>175</v>
      </c>
    </row>
    <row r="60" spans="1:2" ht="15">
      <c r="A60" s="23" t="s">
        <v>92</v>
      </c>
      <c r="B60" s="24" t="s">
        <v>176</v>
      </c>
    </row>
    <row r="61" spans="1:2" ht="15">
      <c r="A61" s="23" t="s">
        <v>93</v>
      </c>
      <c r="B61" s="24" t="s">
        <v>177</v>
      </c>
    </row>
    <row r="62" spans="1:2" ht="15">
      <c r="A62" s="23" t="s">
        <v>94</v>
      </c>
      <c r="B62" s="24" t="s">
        <v>178</v>
      </c>
    </row>
    <row r="63" spans="1:2" ht="15">
      <c r="A63" s="23" t="s">
        <v>95</v>
      </c>
      <c r="B63" s="24" t="s">
        <v>179</v>
      </c>
    </row>
    <row r="64" spans="1:2" ht="15">
      <c r="A64" s="23" t="s">
        <v>96</v>
      </c>
      <c r="B64" s="24" t="s">
        <v>180</v>
      </c>
    </row>
    <row r="65" spans="1:2" ht="15">
      <c r="A65" s="23" t="s">
        <v>97</v>
      </c>
      <c r="B65" s="24" t="s">
        <v>181</v>
      </c>
    </row>
    <row r="66" spans="1:2" ht="15">
      <c r="A66" s="23" t="s">
        <v>98</v>
      </c>
      <c r="B66" s="24" t="s">
        <v>182</v>
      </c>
    </row>
    <row r="67" spans="1:2" ht="15">
      <c r="A67" s="23" t="s">
        <v>99</v>
      </c>
      <c r="B67" s="24" t="s">
        <v>183</v>
      </c>
    </row>
    <row r="68" spans="1:2" ht="15">
      <c r="A68" s="23" t="s">
        <v>100</v>
      </c>
      <c r="B68" s="24" t="s">
        <v>184</v>
      </c>
    </row>
    <row r="69" spans="1:2" ht="15">
      <c r="A69" s="23" t="s">
        <v>101</v>
      </c>
      <c r="B69" s="24" t="s">
        <v>185</v>
      </c>
    </row>
    <row r="70" spans="1:2" ht="15">
      <c r="A70" s="23" t="s">
        <v>102</v>
      </c>
      <c r="B70" s="24" t="s">
        <v>186</v>
      </c>
    </row>
    <row r="71" spans="1:2" ht="15">
      <c r="A71" s="23" t="s">
        <v>103</v>
      </c>
      <c r="B71" s="24" t="s">
        <v>187</v>
      </c>
    </row>
    <row r="72" spans="1:2" ht="15">
      <c r="A72" s="23" t="s">
        <v>104</v>
      </c>
      <c r="B72" s="24" t="s">
        <v>188</v>
      </c>
    </row>
    <row r="73" spans="1:2" ht="15">
      <c r="A73" s="23" t="s">
        <v>105</v>
      </c>
      <c r="B73" s="24" t="s">
        <v>189</v>
      </c>
    </row>
    <row r="74" spans="1:2" ht="15">
      <c r="A74" s="23" t="s">
        <v>106</v>
      </c>
      <c r="B74" s="24" t="s">
        <v>190</v>
      </c>
    </row>
    <row r="75" spans="1:2" ht="15">
      <c r="A75" s="23" t="s">
        <v>107</v>
      </c>
      <c r="B75" s="24" t="s">
        <v>191</v>
      </c>
    </row>
    <row r="76" spans="1:2" ht="15">
      <c r="A76" s="23" t="s">
        <v>108</v>
      </c>
      <c r="B76" s="24" t="s">
        <v>192</v>
      </c>
    </row>
    <row r="77" spans="1:2" ht="15">
      <c r="A77" s="23" t="s">
        <v>109</v>
      </c>
      <c r="B77" s="24" t="s">
        <v>193</v>
      </c>
    </row>
    <row r="78" spans="1:2" ht="15">
      <c r="A78" s="23" t="s">
        <v>110</v>
      </c>
      <c r="B78" s="24" t="s">
        <v>194</v>
      </c>
    </row>
    <row r="79" spans="1:2" ht="15">
      <c r="A79" s="23" t="s">
        <v>111</v>
      </c>
      <c r="B79" s="24" t="s">
        <v>195</v>
      </c>
    </row>
    <row r="80" spans="1:2" ht="15">
      <c r="A80" s="23" t="s">
        <v>112</v>
      </c>
      <c r="B80" s="24" t="s">
        <v>196</v>
      </c>
    </row>
    <row r="81" spans="1:2" ht="15">
      <c r="A81" s="23" t="s">
        <v>113</v>
      </c>
      <c r="B81" s="24" t="s">
        <v>197</v>
      </c>
    </row>
    <row r="82" spans="1:2" ht="15">
      <c r="A82" s="23" t="s">
        <v>114</v>
      </c>
      <c r="B82" s="24" t="s">
        <v>198</v>
      </c>
    </row>
    <row r="83" spans="1:2" ht="15">
      <c r="A83" s="23" t="s">
        <v>115</v>
      </c>
      <c r="B83" s="24" t="s">
        <v>199</v>
      </c>
    </row>
    <row r="84" spans="1:2" ht="15">
      <c r="A84" s="23" t="s">
        <v>116</v>
      </c>
      <c r="B84" s="24" t="s">
        <v>200</v>
      </c>
    </row>
    <row r="85" spans="1:2" ht="15">
      <c r="A85" s="23" t="s">
        <v>117</v>
      </c>
      <c r="B85" s="24" t="s">
        <v>201</v>
      </c>
    </row>
    <row r="86" spans="1:2" ht="15">
      <c r="A86" s="23" t="s">
        <v>118</v>
      </c>
      <c r="B86" s="24" t="s">
        <v>202</v>
      </c>
    </row>
    <row r="87" spans="1:2" ht="15">
      <c r="A87" s="23" t="s">
        <v>119</v>
      </c>
      <c r="B87" s="24" t="s">
        <v>203</v>
      </c>
    </row>
    <row r="88" spans="1:2" ht="15">
      <c r="A88" s="23" t="s">
        <v>120</v>
      </c>
      <c r="B88" s="24" t="s">
        <v>204</v>
      </c>
    </row>
    <row r="89" spans="1:2" ht="15">
      <c r="A89" s="23" t="s">
        <v>121</v>
      </c>
      <c r="B89" s="24" t="s">
        <v>205</v>
      </c>
    </row>
    <row r="90" spans="1:2" ht="15">
      <c r="A90" s="23" t="s">
        <v>122</v>
      </c>
      <c r="B90" s="24" t="s">
        <v>206</v>
      </c>
    </row>
    <row r="91" spans="1:2" ht="15">
      <c r="A91" s="23" t="s">
        <v>123</v>
      </c>
      <c r="B91" s="24" t="s">
        <v>207</v>
      </c>
    </row>
    <row r="92" spans="1:2" ht="15">
      <c r="A92" s="23" t="s">
        <v>124</v>
      </c>
      <c r="B92" s="24" t="s">
        <v>208</v>
      </c>
    </row>
    <row r="93" spans="1:2" ht="15">
      <c r="A93" s="23" t="s">
        <v>125</v>
      </c>
      <c r="B93" s="24" t="s">
        <v>209</v>
      </c>
    </row>
    <row r="94" spans="1:2" ht="15">
      <c r="A94" s="23" t="s">
        <v>126</v>
      </c>
      <c r="B94" s="24" t="s">
        <v>210</v>
      </c>
    </row>
    <row r="95" spans="1:2" ht="15">
      <c r="A95" s="23" t="s">
        <v>127</v>
      </c>
      <c r="B95" s="24" t="s">
        <v>211</v>
      </c>
    </row>
    <row r="96" spans="1:2" ht="15">
      <c r="A96" s="23" t="s">
        <v>128</v>
      </c>
      <c r="B96" s="24" t="s">
        <v>212</v>
      </c>
    </row>
    <row r="97" spans="1:2" ht="15">
      <c r="A97" s="23" t="s">
        <v>129</v>
      </c>
      <c r="B97" s="24" t="s">
        <v>213</v>
      </c>
    </row>
    <row r="98" spans="1:2" ht="12.75">
      <c r="A98" s="16"/>
      <c r="B98" s="16"/>
    </row>
  </sheetData>
  <sheetProtection password="868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Birgés Brigo</cp:lastModifiedBy>
  <cp:lastPrinted>2011-05-18T11:23:04Z</cp:lastPrinted>
  <dcterms:created xsi:type="dcterms:W3CDTF">2011-01-30T21:53:27Z</dcterms:created>
  <dcterms:modified xsi:type="dcterms:W3CDTF">2011-05-18T11:46:54Z</dcterms:modified>
  <cp:category/>
  <cp:version/>
  <cp:contentType/>
  <cp:contentStatus/>
</cp:coreProperties>
</file>